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nh Lý\24.10- ĐÔ THÀNH\4 PGD-CN Đô Thành\"/>
    </mc:Choice>
  </mc:AlternateContent>
  <xr:revisionPtr revIDLastSave="0" documentId="13_ncr:1_{728FC460-30A8-4569-AABA-EE0B1966C122}" xr6:coauthVersionLast="47" xr6:coauthVersionMax="47" xr10:uidLastSave="{00000000-0000-0000-0000-000000000000}"/>
  <bookViews>
    <workbookView xWindow="-120" yWindow="-120" windowWidth="29040" windowHeight="15840" xr2:uid="{99532ABF-0241-431E-BAFC-27BC596ADDB2}"/>
  </bookViews>
  <sheets>
    <sheet name="Sheet1 (2)" sheetId="1" r:id="rId1"/>
  </sheets>
  <definedNames>
    <definedName name="_xlnm._FilterDatabase" localSheetId="0" hidden="1">'Sheet1 (2)'!$A$2:$N$61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O39" i="1"/>
  <c r="H12" i="1"/>
  <c r="G12" i="1"/>
  <c r="F12" i="1"/>
  <c r="H7" i="1"/>
  <c r="G7" i="1"/>
  <c r="F7" i="1"/>
  <c r="H5" i="1"/>
  <c r="G5" i="1"/>
  <c r="F5" i="1"/>
  <c r="H4" i="1" l="1"/>
  <c r="H3" i="1"/>
  <c r="G4" i="1"/>
  <c r="G3" i="1" s="1"/>
  <c r="F4" i="1"/>
</calcChain>
</file>

<file path=xl/sharedStrings.xml><?xml version="1.0" encoding="utf-8"?>
<sst xmlns="http://schemas.openxmlformats.org/spreadsheetml/2006/main" count="268" uniqueCount="119">
  <si>
    <t>TT</t>
  </si>
  <si>
    <t>Số Tài sản</t>
  </si>
  <si>
    <t>Mã TS QL</t>
  </si>
  <si>
    <t>Tên tài sản</t>
  </si>
  <si>
    <t>Ngày đưa vào sử dụng</t>
  </si>
  <si>
    <t>Nguyên giá</t>
  </si>
  <si>
    <t>Giá trị còn lại ngày (12/2024)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</si>
  <si>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</si>
  <si>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</si>
  <si>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</si>
  <si>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</si>
  <si>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</si>
  <si>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</si>
  <si>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Số thứ tự trên BBKK</t>
  </si>
  <si>
    <t>I. Tài sản trong số sách.</t>
  </si>
  <si>
    <t>I.1 . Tài sản công nghệ</t>
  </si>
  <si>
    <t>I.1.1. TSCĐ</t>
  </si>
  <si>
    <t>‭004561043905‬</t>
  </si>
  <si>
    <t>Router (HB)</t>
  </si>
  <si>
    <t>Hỏng</t>
  </si>
  <si>
    <t>PGD Đinh Bộ Lĩnh</t>
  </si>
  <si>
    <t>Không tận dụng</t>
  </si>
  <si>
    <t>Thiết bị cũ /hư hỏng /không còn sử dụng tại MSB.</t>
  </si>
  <si>
    <t>Đề xuất thanh lý</t>
  </si>
  <si>
    <t>I.1.6</t>
  </si>
  <si>
    <t>I.1.2. CCDC</t>
  </si>
  <si>
    <t>‭00110610583895‬</t>
  </si>
  <si>
    <t>UPS 1500 VA</t>
  </si>
  <si>
    <t>I.1.7</t>
  </si>
  <si>
    <t>PGD Q3</t>
  </si>
  <si>
    <t>00110984887209</t>
  </si>
  <si>
    <t>Bộ sinh trắc học Biometric(Đầu U.are U5300+PC Webcam B522)</t>
  </si>
  <si>
    <t>I.1.13</t>
  </si>
  <si>
    <t>00110984887210</t>
  </si>
  <si>
    <t>I.1.14</t>
  </si>
  <si>
    <t>00110984887208</t>
  </si>
  <si>
    <t>I.1.15</t>
  </si>
  <si>
    <t>I.2</t>
  </si>
  <si>
    <t>Nội thất và điều hòa, máy in</t>
  </si>
  <si>
    <t>00110610589462</t>
  </si>
  <si>
    <t>Máy in sổ PR9</t>
  </si>
  <si>
    <t>Không sử dụng do chuyển sang T24</t>
  </si>
  <si>
    <t>PGD Đinh Tiên Hoàng</t>
  </si>
  <si>
    <t>Máy in cũ /thiết bị không đáp ứng tiêu chuẩn sử dụng tại MSB.</t>
  </si>
  <si>
    <t>I.1.1</t>
  </si>
  <si>
    <t>TBVP00005796</t>
  </si>
  <si>
    <t>Máy in sổ Nantian PR9</t>
  </si>
  <si>
    <t>I.1.2</t>
  </si>
  <si>
    <t>00110610590026</t>
  </si>
  <si>
    <t>Máy in thẻ</t>
  </si>
  <si>
    <t>I.1.3</t>
  </si>
  <si>
    <t>004561044312</t>
  </si>
  <si>
    <t>Máy in MF 4550DN Canon</t>
  </si>
  <si>
    <t>I.1.4</t>
  </si>
  <si>
    <t>TBVP00001637</t>
  </si>
  <si>
    <t>Máy Photocopy Canon IR 1022 cho PGD Quận 3</t>
  </si>
  <si>
    <t>I.1.5</t>
  </si>
  <si>
    <t>00110610589460</t>
  </si>
  <si>
    <t>Máy in cũ /không còn sử dụng tại MSB</t>
  </si>
  <si>
    <t>I.1.8</t>
  </si>
  <si>
    <t>TBVP00006369</t>
  </si>
  <si>
    <t>Máy in sổ PR9 (P.HCTH) TTKHCN Đô Thành</t>
  </si>
  <si>
    <t>I.1.10</t>
  </si>
  <si>
    <t>TBVP00001640</t>
  </si>
  <si>
    <t>Máy in sổ PR9 (P.DVKH)</t>
  </si>
  <si>
    <t>I.1.11</t>
  </si>
  <si>
    <t>I.1.12</t>
  </si>
  <si>
    <t>NTVP00010536</t>
  </si>
  <si>
    <t>Bàn đá tròn màu đỏ khu vực tư vấn (PGD Phan Xích Long)</t>
  </si>
  <si>
    <t>I.2.1</t>
  </si>
  <si>
    <t>00110984880918</t>
  </si>
  <si>
    <t>Bàn đếm tiền kết hợp tủ két</t>
  </si>
  <si>
    <t>I.2.2</t>
  </si>
  <si>
    <t>00119884898158</t>
  </si>
  <si>
    <t>Bảng meka</t>
  </si>
  <si>
    <t>I.2.3</t>
  </si>
  <si>
    <t>00420610584695</t>
  </si>
  <si>
    <t>Bảng di động 1 mặt</t>
  </si>
  <si>
    <t>I.2.4</t>
  </si>
  <si>
    <t>00119884898159</t>
  </si>
  <si>
    <t>I.2.5</t>
  </si>
  <si>
    <t>00420610598744</t>
  </si>
  <si>
    <t>Bảng từ trắng 1x2m</t>
  </si>
  <si>
    <t>I.2.6</t>
  </si>
  <si>
    <t>NTVP90000984</t>
  </si>
  <si>
    <t>Bàn để máy photo và máy bó tiền (NTVP90000984) cho PGD Bàn Cờ theo QD 2102/2013/QD-TGD10 ngày 3.5.13</t>
  </si>
  <si>
    <t>PGD Bàn Cờ</t>
  </si>
  <si>
    <t>I.2.7</t>
  </si>
  <si>
    <t>NTVP90000985</t>
  </si>
  <si>
    <t>I.2.8</t>
  </si>
  <si>
    <t>NTVP90000980</t>
  </si>
  <si>
    <t>Bàn đếm tiền kết hợp tủ để két PGD Bàn Cờ theo QD 2102/2013QD-TGD10 ngày 3.5.13</t>
  </si>
  <si>
    <t>I.2.9</t>
  </si>
  <si>
    <t>NTVP90000979</t>
  </si>
  <si>
    <t>I.2.10</t>
  </si>
  <si>
    <t>NTVP90000978</t>
  </si>
  <si>
    <t>I.2.11</t>
  </si>
  <si>
    <t>004561044383</t>
  </si>
  <si>
    <t>Máy nước nóng lạnh Alaska R80C</t>
  </si>
  <si>
    <t>I.3.1</t>
  </si>
  <si>
    <t>TBDL00005767</t>
  </si>
  <si>
    <t>Ti vi LCD Sam Sung 46D550 (ngày nhập 11/08/2011) cho PGD PXL</t>
  </si>
  <si>
    <t>I.3.2</t>
  </si>
  <si>
    <t>‭004561044385‬</t>
  </si>
  <si>
    <t>Tivi LCD Samsung (HB)</t>
  </si>
  <si>
    <t>I.3.3</t>
  </si>
  <si>
    <t>00110061041513</t>
  </si>
  <si>
    <t>Máy bó cục MB-8</t>
  </si>
  <si>
    <t>I.3.4</t>
  </si>
  <si>
    <t>00119884900327</t>
  </si>
  <si>
    <t>Tivi Samsung 50inch</t>
  </si>
  <si>
    <t>I.3.5</t>
  </si>
  <si>
    <t>Người lập</t>
  </si>
  <si>
    <t>GĐ QLTS</t>
  </si>
  <si>
    <t>KTCT</t>
  </si>
  <si>
    <t>Ký ghi rõ họ tên</t>
  </si>
  <si>
    <t>Hỏng không sử dụng được</t>
  </si>
  <si>
    <t>gửi tận dụng từ 10-13/12</t>
  </si>
  <si>
    <r>
      <t xml:space="preserve">PHỤ LỤC 01: DANH SÁCH TÀI SẢN THANH LÝ
</t>
    </r>
    <r>
      <rPr>
        <sz val="9"/>
        <color theme="1"/>
        <rFont val="Times New Roman"/>
        <family val="1"/>
      </rPr>
      <t>CN/PGD ĐÔ THÀNH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</si>
</sst>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" fontId="5" fillId="0" borderId="2" xfId="0" quotePrefix="1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14" fontId="5" fillId="3" borderId="3" xfId="0" applyNumberFormat="1" applyFont="1" applyFill="1" applyBorder="1" applyAlignment="1">
      <alignment horizontal="center" vertical="top" wrapText="1"/>
    </xf>
    <xf numFmtId="3" fontId="5" fillId="3" borderId="3" xfId="0" applyNumberFormat="1" applyFont="1" applyFill="1" applyBorder="1" applyAlignment="1">
      <alignment horizontal="center" vertical="top" wrapText="1"/>
    </xf>
    <xf numFmtId="3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vertical="top" wrapText="1"/>
    </xf>
    <xf numFmtId="14" fontId="8" fillId="3" borderId="3" xfId="0" applyNumberFormat="1" applyFont="1" applyFill="1" applyBorder="1" applyAlignment="1">
      <alignment horizontal="center" vertical="top" wrapText="1"/>
    </xf>
    <xf numFmtId="3" fontId="8" fillId="3" borderId="3" xfId="0" applyNumberFormat="1" applyFont="1" applyFill="1" applyBorder="1" applyAlignment="1">
      <alignment horizontal="center" vertical="top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8" fillId="0" borderId="6" xfId="0" quotePrefix="1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1" fontId="5" fillId="2" borderId="9" xfId="0" applyNumberFormat="1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3" fontId="7" fillId="0" borderId="0" xfId="0" applyNumberFormat="1" applyFont="1"/>
    <xf numFmtId="3" fontId="9" fillId="3" borderId="2" xfId="1" applyNumberFormat="1" applyFont="1" applyFill="1" applyBorder="1" applyAlignment="1">
      <alignment vertical="center" wrapText="1"/>
    </xf>
    <xf numFmtId="3" fontId="4" fillId="0" borderId="0" xfId="0" applyNumberFormat="1" applyFont="1"/>
    <xf numFmtId="3" fontId="3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  <xf numFmtId="3" fontId="3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D22E-669C-4996-9AF9-753884683140}">
  <dimension ref="A1:P61"/>
  <sheetViews>
    <sheetView tabSelected="1" zoomScaleNormal="100" workbookViewId="0">
      <selection activeCell="F4" sqref="F4"/>
    </sheetView>
  </sheetViews>
  <sheetFormatPr defaultRowHeight="15" x14ac:dyDescent="0.25"/>
  <cols>
    <col min="1" max="1" width="6.28515625" style="17" customWidth="1"/>
    <col min="2" max="2" width="9.28515625" customWidth="1"/>
    <col min="3" max="3" width="17.28515625" customWidth="1"/>
    <col min="4" max="4" width="29.85546875" style="73" customWidth="1"/>
    <col min="5" max="5" width="12.28515625" customWidth="1"/>
    <col min="6" max="6" width="15.140625" style="21" customWidth="1"/>
    <col min="7" max="7" width="6.7109375" style="18" customWidth="1"/>
    <col min="8" max="8" width="8" style="18" customWidth="1"/>
    <col min="9" max="9" width="16.5703125" style="19" customWidth="1"/>
    <col min="10" max="10" width="15" style="19" customWidth="1"/>
    <col min="11" max="11" width="15.140625" style="19" customWidth="1"/>
    <col min="12" max="12" width="20.5703125" style="19" customWidth="1"/>
    <col min="13" max="13" width="8" style="20" customWidth="1"/>
    <col min="14" max="14" width="10.7109375" style="19" customWidth="1"/>
    <col min="15" max="15" width="16.140625" style="21" customWidth="1"/>
    <col min="16" max="16" width="0" hidden="1" customWidth="1"/>
  </cols>
  <sheetData>
    <row r="1" spans="1:15" ht="33.75" customHeight="1" x14ac:dyDescent="0.25">
      <c r="A1" s="82" t="s">
        <v>118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s="70" customFormat="1" ht="78.75" customHeight="1" x14ac:dyDescent="0.25">
      <c r="A2" s="69" t="s">
        <v>0</v>
      </c>
      <c r="B2" s="23" t="s">
        <v>1</v>
      </c>
      <c r="C2" s="23" t="s">
        <v>2</v>
      </c>
      <c r="D2" s="23" t="s">
        <v>3</v>
      </c>
      <c r="E2" s="24" t="s">
        <v>4</v>
      </c>
      <c r="F2" s="25" t="s">
        <v>5</v>
      </c>
      <c r="G2" s="25" t="s">
        <v>6</v>
      </c>
      <c r="H2" s="25" t="s">
        <v>7</v>
      </c>
      <c r="I2" s="23" t="s">
        <v>8</v>
      </c>
      <c r="J2" s="23" t="s">
        <v>9</v>
      </c>
      <c r="K2" s="23" t="s">
        <v>10</v>
      </c>
      <c r="L2" s="23" t="s">
        <v>11</v>
      </c>
      <c r="M2" s="23" t="s">
        <v>12</v>
      </c>
      <c r="N2" s="23" t="s">
        <v>13</v>
      </c>
      <c r="O2" s="74"/>
    </row>
    <row r="3" spans="1:15" ht="36.75" customHeight="1" x14ac:dyDescent="0.25">
      <c r="A3" s="84" t="s">
        <v>14</v>
      </c>
      <c r="B3" s="84"/>
      <c r="C3" s="84"/>
      <c r="D3" s="84"/>
      <c r="E3" s="24"/>
      <c r="F3" s="25">
        <f>F5+F7+F12</f>
        <v>258835000</v>
      </c>
      <c r="G3" s="25">
        <f>G4+G12</f>
        <v>0</v>
      </c>
      <c r="H3" s="25">
        <f>H4+H12</f>
        <v>30</v>
      </c>
      <c r="I3" s="23"/>
      <c r="J3" s="23"/>
      <c r="K3" s="23"/>
      <c r="L3" s="23"/>
      <c r="M3" s="23"/>
      <c r="N3" s="23"/>
    </row>
    <row r="4" spans="1:15" ht="30" customHeight="1" x14ac:dyDescent="0.25">
      <c r="A4" s="84" t="s">
        <v>15</v>
      </c>
      <c r="B4" s="84"/>
      <c r="C4" s="84"/>
      <c r="D4" s="84"/>
      <c r="E4" s="24"/>
      <c r="F4" s="25">
        <f>F5+F7</f>
        <v>69109880</v>
      </c>
      <c r="G4" s="25">
        <f t="shared" ref="G4:H4" si="0">G5+G7</f>
        <v>0</v>
      </c>
      <c r="H4" s="25">
        <f t="shared" si="0"/>
        <v>5</v>
      </c>
      <c r="I4" s="23"/>
      <c r="J4" s="23"/>
      <c r="K4" s="23"/>
      <c r="L4" s="23"/>
      <c r="M4" s="23"/>
      <c r="N4" s="23"/>
    </row>
    <row r="5" spans="1:15" ht="30" customHeight="1" x14ac:dyDescent="0.25">
      <c r="A5" s="27" t="s">
        <v>16</v>
      </c>
      <c r="B5" s="28"/>
      <c r="C5" s="27"/>
      <c r="D5" s="71"/>
      <c r="E5" s="29"/>
      <c r="F5" s="30">
        <f>SUM(F6)</f>
        <v>34168880</v>
      </c>
      <c r="G5" s="30">
        <f t="shared" ref="G5:H5" si="1">SUM(G6)</f>
        <v>0</v>
      </c>
      <c r="H5" s="30">
        <f t="shared" si="1"/>
        <v>1</v>
      </c>
      <c r="I5" s="23"/>
      <c r="J5" s="31"/>
      <c r="K5" s="23"/>
      <c r="L5" s="23"/>
      <c r="M5" s="23"/>
      <c r="N5" s="23"/>
    </row>
    <row r="6" spans="1:15" s="5" customFormat="1" ht="30" customHeight="1" x14ac:dyDescent="0.25">
      <c r="A6" s="32">
        <v>1</v>
      </c>
      <c r="B6" s="33">
        <v>325211</v>
      </c>
      <c r="C6" s="34" t="s">
        <v>17</v>
      </c>
      <c r="D6" s="34" t="s">
        <v>18</v>
      </c>
      <c r="E6" s="35">
        <v>40483</v>
      </c>
      <c r="F6" s="36">
        <v>34168880</v>
      </c>
      <c r="G6" s="36">
        <v>0</v>
      </c>
      <c r="H6" s="37">
        <v>1</v>
      </c>
      <c r="I6" s="38" t="s">
        <v>19</v>
      </c>
      <c r="J6" s="56" t="s">
        <v>21</v>
      </c>
      <c r="K6" s="39" t="s">
        <v>20</v>
      </c>
      <c r="L6" s="40" t="s">
        <v>22</v>
      </c>
      <c r="M6" s="41" t="s">
        <v>23</v>
      </c>
      <c r="N6" s="42" t="s">
        <v>24</v>
      </c>
      <c r="O6" s="75">
        <v>50000</v>
      </c>
    </row>
    <row r="7" spans="1:15" s="6" customFormat="1" ht="30" customHeight="1" x14ac:dyDescent="0.2">
      <c r="A7" s="27" t="s">
        <v>25</v>
      </c>
      <c r="B7" s="43"/>
      <c r="C7" s="44"/>
      <c r="D7" s="44"/>
      <c r="E7" s="45"/>
      <c r="F7" s="46">
        <f>SUM(F8:F11)</f>
        <v>34941000</v>
      </c>
      <c r="G7" s="46">
        <f>SUM(G8:G11)</f>
        <v>0</v>
      </c>
      <c r="H7" s="46">
        <f>SUM(H8:H11)</f>
        <v>4</v>
      </c>
      <c r="I7" s="47"/>
      <c r="J7" s="48"/>
      <c r="K7" s="48"/>
      <c r="L7" s="49"/>
      <c r="M7" s="50"/>
      <c r="N7" s="51"/>
      <c r="O7" s="76"/>
    </row>
    <row r="8" spans="1:15" s="5" customFormat="1" ht="30" customHeight="1" x14ac:dyDescent="0.25">
      <c r="A8" s="32">
        <v>1</v>
      </c>
      <c r="B8" s="33">
        <v>337359</v>
      </c>
      <c r="C8" s="34" t="s">
        <v>26</v>
      </c>
      <c r="D8" s="34" t="s">
        <v>27</v>
      </c>
      <c r="E8" s="35">
        <v>43318</v>
      </c>
      <c r="F8" s="36">
        <v>11130000</v>
      </c>
      <c r="G8" s="36">
        <v>0</v>
      </c>
      <c r="H8" s="37">
        <v>1</v>
      </c>
      <c r="I8" s="38" t="s">
        <v>19</v>
      </c>
      <c r="J8" s="56" t="s">
        <v>21</v>
      </c>
      <c r="K8" s="39" t="s">
        <v>20</v>
      </c>
      <c r="L8" s="40" t="s">
        <v>22</v>
      </c>
      <c r="M8" s="41" t="s">
        <v>23</v>
      </c>
      <c r="N8" s="42" t="s">
        <v>28</v>
      </c>
      <c r="O8" s="75">
        <v>50000</v>
      </c>
    </row>
    <row r="9" spans="1:15" s="10" customFormat="1" ht="30" customHeight="1" x14ac:dyDescent="0.25">
      <c r="A9" s="32">
        <v>2</v>
      </c>
      <c r="B9" s="7">
        <v>336206</v>
      </c>
      <c r="C9" s="52" t="s">
        <v>30</v>
      </c>
      <c r="D9" s="53" t="s">
        <v>31</v>
      </c>
      <c r="E9" s="8">
        <v>44190</v>
      </c>
      <c r="F9" s="11">
        <v>7937000</v>
      </c>
      <c r="G9" s="26">
        <v>0</v>
      </c>
      <c r="H9" s="54">
        <v>1</v>
      </c>
      <c r="I9" s="58" t="s">
        <v>19</v>
      </c>
      <c r="J9" s="56" t="s">
        <v>21</v>
      </c>
      <c r="K9" s="55" t="s">
        <v>29</v>
      </c>
      <c r="L9" s="40" t="s">
        <v>116</v>
      </c>
      <c r="M9" s="57" t="s">
        <v>23</v>
      </c>
      <c r="N9" s="42" t="s">
        <v>32</v>
      </c>
      <c r="O9" s="80">
        <v>60000</v>
      </c>
    </row>
    <row r="10" spans="1:15" s="10" customFormat="1" ht="30" customHeight="1" x14ac:dyDescent="0.25">
      <c r="A10" s="32">
        <v>3</v>
      </c>
      <c r="B10" s="7">
        <v>336292</v>
      </c>
      <c r="C10" s="52" t="s">
        <v>33</v>
      </c>
      <c r="D10" s="53" t="s">
        <v>31</v>
      </c>
      <c r="E10" s="8">
        <v>44190</v>
      </c>
      <c r="F10" s="11">
        <v>7937000</v>
      </c>
      <c r="G10" s="26">
        <v>0</v>
      </c>
      <c r="H10" s="54">
        <v>1</v>
      </c>
      <c r="I10" s="58" t="s">
        <v>19</v>
      </c>
      <c r="J10" s="56" t="s">
        <v>21</v>
      </c>
      <c r="K10" s="55" t="s">
        <v>29</v>
      </c>
      <c r="L10" s="40" t="s">
        <v>116</v>
      </c>
      <c r="M10" s="57" t="s">
        <v>23</v>
      </c>
      <c r="N10" s="42" t="s">
        <v>34</v>
      </c>
      <c r="O10" s="80">
        <v>60000</v>
      </c>
    </row>
    <row r="11" spans="1:15" s="10" customFormat="1" ht="30" customHeight="1" x14ac:dyDescent="0.25">
      <c r="A11" s="32">
        <v>4</v>
      </c>
      <c r="B11" s="7">
        <v>335077</v>
      </c>
      <c r="C11" s="52" t="s">
        <v>35</v>
      </c>
      <c r="D11" s="53" t="s">
        <v>31</v>
      </c>
      <c r="E11" s="8">
        <v>44190</v>
      </c>
      <c r="F11" s="11">
        <v>7937000</v>
      </c>
      <c r="G11" s="26">
        <v>0</v>
      </c>
      <c r="H11" s="54">
        <v>1</v>
      </c>
      <c r="I11" s="58" t="s">
        <v>19</v>
      </c>
      <c r="J11" s="56" t="s">
        <v>21</v>
      </c>
      <c r="K11" s="55" t="s">
        <v>29</v>
      </c>
      <c r="L11" s="40" t="s">
        <v>116</v>
      </c>
      <c r="M11" s="57" t="s">
        <v>23</v>
      </c>
      <c r="N11" s="42" t="s">
        <v>36</v>
      </c>
      <c r="O11" s="80">
        <v>60000</v>
      </c>
    </row>
    <row r="12" spans="1:15" s="6" customFormat="1" ht="30" customHeight="1" x14ac:dyDescent="0.2">
      <c r="A12" s="59" t="s">
        <v>37</v>
      </c>
      <c r="B12" s="85" t="s">
        <v>38</v>
      </c>
      <c r="C12" s="86"/>
      <c r="D12" s="44"/>
      <c r="E12" s="45"/>
      <c r="F12" s="46">
        <f>SUM(F13:F37)</f>
        <v>189725120</v>
      </c>
      <c r="G12" s="46">
        <f t="shared" ref="G12:H12" si="2">SUM(G13:G37)</f>
        <v>0</v>
      </c>
      <c r="H12" s="46">
        <f t="shared" si="2"/>
        <v>25</v>
      </c>
      <c r="I12" s="47"/>
      <c r="J12" s="48"/>
      <c r="K12" s="49"/>
      <c r="L12" s="49"/>
      <c r="M12" s="50"/>
      <c r="N12" s="51"/>
      <c r="O12" s="76"/>
    </row>
    <row r="13" spans="1:15" s="12" customFormat="1" ht="30" customHeight="1" x14ac:dyDescent="0.25">
      <c r="A13" s="32">
        <v>1</v>
      </c>
      <c r="B13" s="7">
        <v>359389</v>
      </c>
      <c r="C13" s="60" t="s">
        <v>39</v>
      </c>
      <c r="D13" s="61" t="s">
        <v>40</v>
      </c>
      <c r="E13" s="8">
        <v>43286</v>
      </c>
      <c r="F13" s="11">
        <v>11880000</v>
      </c>
      <c r="G13" s="11">
        <v>0</v>
      </c>
      <c r="H13" s="37">
        <v>1</v>
      </c>
      <c r="I13" s="41" t="s">
        <v>41</v>
      </c>
      <c r="J13" s="56" t="s">
        <v>21</v>
      </c>
      <c r="K13" s="62" t="s">
        <v>42</v>
      </c>
      <c r="L13" s="56" t="s">
        <v>43</v>
      </c>
      <c r="M13" s="57" t="s">
        <v>23</v>
      </c>
      <c r="N13" s="42" t="s">
        <v>44</v>
      </c>
      <c r="O13" s="75">
        <v>200000</v>
      </c>
    </row>
    <row r="14" spans="1:15" s="12" customFormat="1" ht="30" customHeight="1" x14ac:dyDescent="0.25">
      <c r="A14" s="32">
        <v>2</v>
      </c>
      <c r="B14" s="7">
        <v>383315</v>
      </c>
      <c r="C14" s="60" t="s">
        <v>45</v>
      </c>
      <c r="D14" s="61" t="s">
        <v>46</v>
      </c>
      <c r="E14" s="8">
        <v>40939</v>
      </c>
      <c r="F14" s="11">
        <v>16123250</v>
      </c>
      <c r="G14" s="11">
        <v>0</v>
      </c>
      <c r="H14" s="37">
        <v>1</v>
      </c>
      <c r="I14" s="41" t="s">
        <v>41</v>
      </c>
      <c r="J14" s="56" t="s">
        <v>21</v>
      </c>
      <c r="K14" s="62" t="s">
        <v>42</v>
      </c>
      <c r="L14" s="56" t="s">
        <v>43</v>
      </c>
      <c r="M14" s="57" t="s">
        <v>23</v>
      </c>
      <c r="N14" s="42" t="s">
        <v>47</v>
      </c>
      <c r="O14" s="75">
        <v>200000</v>
      </c>
    </row>
    <row r="15" spans="1:15" s="12" customFormat="1" ht="30" customHeight="1" x14ac:dyDescent="0.25">
      <c r="A15" s="32">
        <v>3</v>
      </c>
      <c r="B15" s="7">
        <v>359388</v>
      </c>
      <c r="C15" s="60" t="s">
        <v>48</v>
      </c>
      <c r="D15" s="61" t="s">
        <v>49</v>
      </c>
      <c r="E15" s="8">
        <v>43314</v>
      </c>
      <c r="F15" s="11">
        <v>22521400</v>
      </c>
      <c r="G15" s="11">
        <v>0</v>
      </c>
      <c r="H15" s="37">
        <v>1</v>
      </c>
      <c r="I15" s="38" t="s">
        <v>19</v>
      </c>
      <c r="J15" s="56" t="s">
        <v>21</v>
      </c>
      <c r="K15" s="62" t="s">
        <v>42</v>
      </c>
      <c r="L15" s="56" t="s">
        <v>43</v>
      </c>
      <c r="M15" s="57" t="s">
        <v>23</v>
      </c>
      <c r="N15" s="42" t="s">
        <v>50</v>
      </c>
      <c r="O15" s="75">
        <v>200000</v>
      </c>
    </row>
    <row r="16" spans="1:15" s="12" customFormat="1" ht="30" customHeight="1" x14ac:dyDescent="0.25">
      <c r="A16" s="32">
        <v>4</v>
      </c>
      <c r="B16" s="7">
        <v>359393</v>
      </c>
      <c r="C16" s="60" t="s">
        <v>51</v>
      </c>
      <c r="D16" s="61" t="s">
        <v>52</v>
      </c>
      <c r="E16" s="8">
        <v>41122</v>
      </c>
      <c r="F16" s="11">
        <v>6909091</v>
      </c>
      <c r="G16" s="11">
        <v>0</v>
      </c>
      <c r="H16" s="37">
        <v>1</v>
      </c>
      <c r="I16" s="38" t="s">
        <v>19</v>
      </c>
      <c r="J16" s="56" t="s">
        <v>21</v>
      </c>
      <c r="K16" s="62" t="s">
        <v>42</v>
      </c>
      <c r="L16" s="56" t="s">
        <v>43</v>
      </c>
      <c r="M16" s="57" t="s">
        <v>23</v>
      </c>
      <c r="N16" s="42" t="s">
        <v>53</v>
      </c>
      <c r="O16" s="75">
        <v>200000</v>
      </c>
    </row>
    <row r="17" spans="1:16" s="12" customFormat="1" ht="30" customHeight="1" x14ac:dyDescent="0.25">
      <c r="A17" s="32">
        <v>5</v>
      </c>
      <c r="B17" s="7">
        <v>383245</v>
      </c>
      <c r="C17" s="60" t="s">
        <v>54</v>
      </c>
      <c r="D17" s="61" t="s">
        <v>55</v>
      </c>
      <c r="E17" s="8">
        <v>40095</v>
      </c>
      <c r="F17" s="11">
        <v>14927500</v>
      </c>
      <c r="G17" s="11">
        <v>0</v>
      </c>
      <c r="H17" s="37">
        <v>1</v>
      </c>
      <c r="I17" s="38" t="s">
        <v>19</v>
      </c>
      <c r="J17" s="56" t="s">
        <v>21</v>
      </c>
      <c r="K17" s="62" t="s">
        <v>42</v>
      </c>
      <c r="L17" s="56" t="s">
        <v>43</v>
      </c>
      <c r="M17" s="57" t="s">
        <v>23</v>
      </c>
      <c r="N17" s="42" t="s">
        <v>56</v>
      </c>
      <c r="O17" s="75">
        <v>200000</v>
      </c>
    </row>
    <row r="18" spans="1:16" s="10" customFormat="1" ht="30" customHeight="1" x14ac:dyDescent="0.25">
      <c r="A18" s="32">
        <v>6</v>
      </c>
      <c r="B18" s="7">
        <v>361341</v>
      </c>
      <c r="C18" s="52" t="s">
        <v>57</v>
      </c>
      <c r="D18" s="53" t="s">
        <v>40</v>
      </c>
      <c r="E18" s="8">
        <v>43286</v>
      </c>
      <c r="F18" s="9">
        <v>11880000</v>
      </c>
      <c r="G18" s="26">
        <v>0</v>
      </c>
      <c r="H18" s="54">
        <v>1</v>
      </c>
      <c r="I18" s="41" t="s">
        <v>41</v>
      </c>
      <c r="J18" s="56" t="s">
        <v>21</v>
      </c>
      <c r="K18" s="63" t="s">
        <v>29</v>
      </c>
      <c r="L18" s="56" t="s">
        <v>58</v>
      </c>
      <c r="M18" s="57" t="s">
        <v>23</v>
      </c>
      <c r="N18" s="42" t="s">
        <v>59</v>
      </c>
      <c r="O18" s="75">
        <v>200000</v>
      </c>
    </row>
    <row r="19" spans="1:16" s="10" customFormat="1" ht="30" customHeight="1" x14ac:dyDescent="0.25">
      <c r="A19" s="32">
        <v>7</v>
      </c>
      <c r="B19" s="7">
        <v>336294</v>
      </c>
      <c r="C19" s="64" t="s">
        <v>60</v>
      </c>
      <c r="D19" s="65" t="s">
        <v>61</v>
      </c>
      <c r="E19" s="8">
        <v>39777</v>
      </c>
      <c r="F19" s="11">
        <v>14868000</v>
      </c>
      <c r="G19" s="26">
        <v>0</v>
      </c>
      <c r="H19" s="54">
        <v>1</v>
      </c>
      <c r="I19" s="41" t="s">
        <v>41</v>
      </c>
      <c r="J19" s="56" t="s">
        <v>21</v>
      </c>
      <c r="K19" s="63" t="s">
        <v>29</v>
      </c>
      <c r="L19" s="56" t="s">
        <v>58</v>
      </c>
      <c r="M19" s="57" t="s">
        <v>23</v>
      </c>
      <c r="N19" s="42" t="s">
        <v>62</v>
      </c>
      <c r="O19" s="75">
        <v>200000</v>
      </c>
    </row>
    <row r="20" spans="1:16" s="10" customFormat="1" ht="30" customHeight="1" x14ac:dyDescent="0.25">
      <c r="A20" s="32">
        <v>8</v>
      </c>
      <c r="B20" s="7">
        <v>335804</v>
      </c>
      <c r="C20" s="64" t="s">
        <v>63</v>
      </c>
      <c r="D20" s="65" t="s">
        <v>64</v>
      </c>
      <c r="E20" s="8">
        <v>39777</v>
      </c>
      <c r="F20" s="11">
        <v>14868000</v>
      </c>
      <c r="G20" s="26">
        <v>0</v>
      </c>
      <c r="H20" s="54">
        <v>1</v>
      </c>
      <c r="I20" s="41" t="s">
        <v>41</v>
      </c>
      <c r="J20" s="56" t="s">
        <v>21</v>
      </c>
      <c r="K20" s="63" t="s">
        <v>29</v>
      </c>
      <c r="L20" s="56" t="s">
        <v>58</v>
      </c>
      <c r="M20" s="57" t="s">
        <v>23</v>
      </c>
      <c r="N20" s="42" t="s">
        <v>65</v>
      </c>
      <c r="O20" s="75">
        <v>200000</v>
      </c>
    </row>
    <row r="21" spans="1:16" s="10" customFormat="1" ht="30" customHeight="1" x14ac:dyDescent="0.25">
      <c r="A21" s="32">
        <v>9</v>
      </c>
      <c r="B21" s="7">
        <v>361297</v>
      </c>
      <c r="C21" s="64">
        <v>110610578877</v>
      </c>
      <c r="D21" s="65" t="s">
        <v>40</v>
      </c>
      <c r="E21" s="8">
        <v>42901</v>
      </c>
      <c r="F21" s="11">
        <v>11880000</v>
      </c>
      <c r="G21" s="26">
        <v>0</v>
      </c>
      <c r="H21" s="54">
        <v>1</v>
      </c>
      <c r="I21" s="41" t="s">
        <v>41</v>
      </c>
      <c r="J21" s="56" t="s">
        <v>21</v>
      </c>
      <c r="K21" s="63" t="s">
        <v>29</v>
      </c>
      <c r="L21" s="56" t="s">
        <v>58</v>
      </c>
      <c r="M21" s="57" t="s">
        <v>23</v>
      </c>
      <c r="N21" s="42" t="s">
        <v>66</v>
      </c>
      <c r="O21" s="75">
        <v>200000</v>
      </c>
    </row>
    <row r="22" spans="1:16" s="12" customFormat="1" ht="30" customHeight="1" x14ac:dyDescent="0.25">
      <c r="A22" s="32">
        <v>10</v>
      </c>
      <c r="B22" s="7">
        <v>359319</v>
      </c>
      <c r="C22" s="66" t="s">
        <v>67</v>
      </c>
      <c r="D22" s="53" t="s">
        <v>68</v>
      </c>
      <c r="E22" s="8">
        <v>40828</v>
      </c>
      <c r="F22" s="11">
        <v>2945000</v>
      </c>
      <c r="G22" s="11">
        <v>0</v>
      </c>
      <c r="H22" s="54">
        <v>1</v>
      </c>
      <c r="I22" s="38" t="s">
        <v>19</v>
      </c>
      <c r="J22" s="56" t="s">
        <v>21</v>
      </c>
      <c r="K22" s="62" t="s">
        <v>42</v>
      </c>
      <c r="L22" s="40" t="s">
        <v>116</v>
      </c>
      <c r="M22" s="57" t="s">
        <v>23</v>
      </c>
      <c r="N22" s="42" t="s">
        <v>69</v>
      </c>
      <c r="O22" s="75">
        <v>50000</v>
      </c>
    </row>
    <row r="23" spans="1:16" s="12" customFormat="1" ht="30" customHeight="1" x14ac:dyDescent="0.25">
      <c r="A23" s="32">
        <v>11</v>
      </c>
      <c r="B23" s="7">
        <v>383318</v>
      </c>
      <c r="C23" s="60" t="s">
        <v>70</v>
      </c>
      <c r="D23" s="61" t="s">
        <v>71</v>
      </c>
      <c r="E23" s="8">
        <v>43663</v>
      </c>
      <c r="F23" s="11">
        <v>1650000</v>
      </c>
      <c r="G23" s="11">
        <v>0</v>
      </c>
      <c r="H23" s="54">
        <v>1</v>
      </c>
      <c r="I23" s="38" t="s">
        <v>19</v>
      </c>
      <c r="J23" s="56" t="s">
        <v>21</v>
      </c>
      <c r="K23" s="67" t="s">
        <v>42</v>
      </c>
      <c r="L23" s="40" t="s">
        <v>116</v>
      </c>
      <c r="M23" s="57" t="s">
        <v>23</v>
      </c>
      <c r="N23" s="42" t="s">
        <v>72</v>
      </c>
      <c r="O23" s="78">
        <v>100000</v>
      </c>
    </row>
    <row r="24" spans="1:16" s="10" customFormat="1" ht="30" customHeight="1" x14ac:dyDescent="0.25">
      <c r="A24" s="32">
        <v>12</v>
      </c>
      <c r="B24" s="7">
        <v>342110</v>
      </c>
      <c r="C24" s="52" t="s">
        <v>73</v>
      </c>
      <c r="D24" s="53" t="s">
        <v>74</v>
      </c>
      <c r="E24" s="8">
        <v>44693</v>
      </c>
      <c r="F24" s="11">
        <v>1097728</v>
      </c>
      <c r="G24" s="26">
        <v>0</v>
      </c>
      <c r="H24" s="54">
        <v>1</v>
      </c>
      <c r="I24" s="58" t="s">
        <v>19</v>
      </c>
      <c r="J24" s="56" t="s">
        <v>21</v>
      </c>
      <c r="K24" s="55" t="s">
        <v>29</v>
      </c>
      <c r="L24" s="40" t="s">
        <v>116</v>
      </c>
      <c r="M24" s="57" t="s">
        <v>23</v>
      </c>
      <c r="N24" s="42" t="s">
        <v>75</v>
      </c>
      <c r="O24" s="77">
        <v>50000</v>
      </c>
      <c r="P24" s="10" t="s">
        <v>117</v>
      </c>
    </row>
    <row r="25" spans="1:16" s="10" customFormat="1" ht="30" customHeight="1" x14ac:dyDescent="0.25">
      <c r="A25" s="32">
        <v>13</v>
      </c>
      <c r="B25" s="7">
        <v>361338</v>
      </c>
      <c r="C25" s="52" t="s">
        <v>76</v>
      </c>
      <c r="D25" s="53" t="s">
        <v>77</v>
      </c>
      <c r="E25" s="8">
        <v>43186</v>
      </c>
      <c r="F25" s="11">
        <v>1992000</v>
      </c>
      <c r="G25" s="26">
        <v>0</v>
      </c>
      <c r="H25" s="54">
        <v>1</v>
      </c>
      <c r="I25" s="58" t="s">
        <v>19</v>
      </c>
      <c r="J25" s="56" t="s">
        <v>21</v>
      </c>
      <c r="K25" s="55" t="s">
        <v>29</v>
      </c>
      <c r="L25" s="40" t="s">
        <v>116</v>
      </c>
      <c r="M25" s="57" t="s">
        <v>23</v>
      </c>
      <c r="N25" s="42" t="s">
        <v>78</v>
      </c>
      <c r="O25" s="77">
        <v>50000</v>
      </c>
    </row>
    <row r="26" spans="1:16" s="10" customFormat="1" ht="30" customHeight="1" x14ac:dyDescent="0.25">
      <c r="A26" s="32">
        <v>14</v>
      </c>
      <c r="B26" s="7">
        <v>335957</v>
      </c>
      <c r="C26" s="52" t="s">
        <v>79</v>
      </c>
      <c r="D26" s="53" t="s">
        <v>74</v>
      </c>
      <c r="E26" s="8">
        <v>44666</v>
      </c>
      <c r="F26" s="11">
        <v>1288637</v>
      </c>
      <c r="G26" s="26">
        <v>0</v>
      </c>
      <c r="H26" s="54">
        <v>1</v>
      </c>
      <c r="I26" s="58" t="s">
        <v>19</v>
      </c>
      <c r="J26" s="56" t="s">
        <v>21</v>
      </c>
      <c r="K26" s="55" t="s">
        <v>29</v>
      </c>
      <c r="L26" s="40" t="s">
        <v>116</v>
      </c>
      <c r="M26" s="57" t="s">
        <v>23</v>
      </c>
      <c r="N26" s="42" t="s">
        <v>80</v>
      </c>
      <c r="O26" s="77">
        <v>50000</v>
      </c>
      <c r="P26" s="10" t="s">
        <v>117</v>
      </c>
    </row>
    <row r="27" spans="1:16" s="10" customFormat="1" ht="30" customHeight="1" x14ac:dyDescent="0.25">
      <c r="A27" s="32">
        <v>15</v>
      </c>
      <c r="B27" s="7">
        <v>361301</v>
      </c>
      <c r="C27" s="52" t="s">
        <v>81</v>
      </c>
      <c r="D27" s="53" t="s">
        <v>82</v>
      </c>
      <c r="E27" s="8">
        <v>43600</v>
      </c>
      <c r="F27" s="11">
        <v>1239000</v>
      </c>
      <c r="G27" s="26">
        <v>0</v>
      </c>
      <c r="H27" s="54">
        <v>1</v>
      </c>
      <c r="I27" s="58" t="s">
        <v>19</v>
      </c>
      <c r="J27" s="56" t="s">
        <v>21</v>
      </c>
      <c r="K27" s="55" t="s">
        <v>29</v>
      </c>
      <c r="L27" s="40" t="s">
        <v>116</v>
      </c>
      <c r="M27" s="57" t="s">
        <v>23</v>
      </c>
      <c r="N27" s="42" t="s">
        <v>83</v>
      </c>
      <c r="O27" s="77">
        <v>50000</v>
      </c>
    </row>
    <row r="28" spans="1:16" s="10" customFormat="1" ht="30" customHeight="1" x14ac:dyDescent="0.25">
      <c r="A28" s="32">
        <v>16</v>
      </c>
      <c r="B28" s="7">
        <v>361213</v>
      </c>
      <c r="C28" s="60" t="s">
        <v>84</v>
      </c>
      <c r="D28" s="61" t="s">
        <v>85</v>
      </c>
      <c r="E28" s="8">
        <v>41221</v>
      </c>
      <c r="F28" s="9">
        <v>1455000</v>
      </c>
      <c r="G28" s="26">
        <v>0</v>
      </c>
      <c r="H28" s="54">
        <v>1</v>
      </c>
      <c r="I28" s="58" t="s">
        <v>19</v>
      </c>
      <c r="J28" s="56" t="s">
        <v>21</v>
      </c>
      <c r="K28" s="55" t="s">
        <v>86</v>
      </c>
      <c r="L28" s="40" t="s">
        <v>116</v>
      </c>
      <c r="M28" s="57" t="s">
        <v>23</v>
      </c>
      <c r="N28" s="42" t="s">
        <v>87</v>
      </c>
      <c r="O28" s="75">
        <v>50000</v>
      </c>
    </row>
    <row r="29" spans="1:16" s="10" customFormat="1" ht="30" customHeight="1" x14ac:dyDescent="0.25">
      <c r="A29" s="32">
        <v>17</v>
      </c>
      <c r="B29" s="7">
        <v>361223</v>
      </c>
      <c r="C29" s="60" t="s">
        <v>88</v>
      </c>
      <c r="D29" s="61" t="s">
        <v>85</v>
      </c>
      <c r="E29" s="8">
        <v>41221</v>
      </c>
      <c r="F29" s="9">
        <v>1455000</v>
      </c>
      <c r="G29" s="26">
        <v>0</v>
      </c>
      <c r="H29" s="54">
        <v>1</v>
      </c>
      <c r="I29" s="58" t="s">
        <v>19</v>
      </c>
      <c r="J29" s="56" t="s">
        <v>21</v>
      </c>
      <c r="K29" s="55" t="s">
        <v>86</v>
      </c>
      <c r="L29" s="40" t="s">
        <v>116</v>
      </c>
      <c r="M29" s="57" t="s">
        <v>23</v>
      </c>
      <c r="N29" s="42" t="s">
        <v>89</v>
      </c>
      <c r="O29" s="75">
        <v>50000</v>
      </c>
    </row>
    <row r="30" spans="1:16" s="10" customFormat="1" ht="30" customHeight="1" x14ac:dyDescent="0.25">
      <c r="A30" s="32">
        <v>18</v>
      </c>
      <c r="B30" s="7">
        <v>361218</v>
      </c>
      <c r="C30" s="60" t="s">
        <v>90</v>
      </c>
      <c r="D30" s="61" t="s">
        <v>91</v>
      </c>
      <c r="E30" s="8">
        <v>41221</v>
      </c>
      <c r="F30" s="9">
        <v>1552000</v>
      </c>
      <c r="G30" s="26">
        <v>0</v>
      </c>
      <c r="H30" s="54">
        <v>1</v>
      </c>
      <c r="I30" s="58" t="s">
        <v>19</v>
      </c>
      <c r="J30" s="56" t="s">
        <v>21</v>
      </c>
      <c r="K30" s="55" t="s">
        <v>86</v>
      </c>
      <c r="L30" s="40" t="s">
        <v>116</v>
      </c>
      <c r="M30" s="57" t="s">
        <v>23</v>
      </c>
      <c r="N30" s="42" t="s">
        <v>92</v>
      </c>
      <c r="O30" s="75">
        <v>50000</v>
      </c>
    </row>
    <row r="31" spans="1:16" s="10" customFormat="1" ht="30" customHeight="1" x14ac:dyDescent="0.25">
      <c r="A31" s="32">
        <v>19</v>
      </c>
      <c r="B31" s="7">
        <v>361225</v>
      </c>
      <c r="C31" s="60" t="s">
        <v>93</v>
      </c>
      <c r="D31" s="61" t="s">
        <v>91</v>
      </c>
      <c r="E31" s="8">
        <v>41221</v>
      </c>
      <c r="F31" s="9">
        <v>1552000</v>
      </c>
      <c r="G31" s="26">
        <v>0</v>
      </c>
      <c r="H31" s="54">
        <v>1</v>
      </c>
      <c r="I31" s="58" t="s">
        <v>19</v>
      </c>
      <c r="J31" s="56" t="s">
        <v>21</v>
      </c>
      <c r="K31" s="55" t="s">
        <v>86</v>
      </c>
      <c r="L31" s="40" t="s">
        <v>116</v>
      </c>
      <c r="M31" s="57" t="s">
        <v>23</v>
      </c>
      <c r="N31" s="42" t="s">
        <v>94</v>
      </c>
      <c r="O31" s="75">
        <v>50000</v>
      </c>
    </row>
    <row r="32" spans="1:16" s="10" customFormat="1" ht="30" customHeight="1" x14ac:dyDescent="0.25">
      <c r="A32" s="32">
        <v>20</v>
      </c>
      <c r="B32" s="7">
        <v>361256</v>
      </c>
      <c r="C32" s="60" t="s">
        <v>95</v>
      </c>
      <c r="D32" s="61" t="s">
        <v>91</v>
      </c>
      <c r="E32" s="8">
        <v>41221</v>
      </c>
      <c r="F32" s="9">
        <v>1552000</v>
      </c>
      <c r="G32" s="26">
        <v>0</v>
      </c>
      <c r="H32" s="54">
        <v>1</v>
      </c>
      <c r="I32" s="58" t="s">
        <v>19</v>
      </c>
      <c r="J32" s="56" t="s">
        <v>21</v>
      </c>
      <c r="K32" s="55" t="s">
        <v>86</v>
      </c>
      <c r="L32" s="40" t="s">
        <v>116</v>
      </c>
      <c r="M32" s="57" t="s">
        <v>23</v>
      </c>
      <c r="N32" s="42" t="s">
        <v>96</v>
      </c>
      <c r="O32" s="75">
        <v>50000</v>
      </c>
    </row>
    <row r="33" spans="1:15" s="12" customFormat="1" ht="30" customHeight="1" x14ac:dyDescent="0.25">
      <c r="A33" s="32">
        <v>21</v>
      </c>
      <c r="B33" s="7">
        <v>359394</v>
      </c>
      <c r="C33" s="60" t="s">
        <v>97</v>
      </c>
      <c r="D33" s="61" t="s">
        <v>98</v>
      </c>
      <c r="E33" s="8">
        <v>40452</v>
      </c>
      <c r="F33" s="11">
        <v>2636364</v>
      </c>
      <c r="G33" s="11">
        <v>0</v>
      </c>
      <c r="H33" s="54">
        <v>1</v>
      </c>
      <c r="I33" s="38" t="s">
        <v>19</v>
      </c>
      <c r="J33" s="56" t="s">
        <v>21</v>
      </c>
      <c r="K33" s="67" t="s">
        <v>42</v>
      </c>
      <c r="L33" s="40" t="s">
        <v>116</v>
      </c>
      <c r="M33" s="57" t="s">
        <v>23</v>
      </c>
      <c r="N33" s="42" t="s">
        <v>99</v>
      </c>
      <c r="O33" s="75">
        <v>50000</v>
      </c>
    </row>
    <row r="34" spans="1:15" s="12" customFormat="1" ht="30" customHeight="1" x14ac:dyDescent="0.25">
      <c r="A34" s="32">
        <v>22</v>
      </c>
      <c r="B34" s="7">
        <v>383314</v>
      </c>
      <c r="C34" s="60" t="s">
        <v>100</v>
      </c>
      <c r="D34" s="61" t="s">
        <v>101</v>
      </c>
      <c r="E34" s="8">
        <v>40766</v>
      </c>
      <c r="F34" s="11">
        <v>17454545</v>
      </c>
      <c r="G34" s="11">
        <v>0</v>
      </c>
      <c r="H34" s="54">
        <v>1</v>
      </c>
      <c r="I34" s="38" t="s">
        <v>19</v>
      </c>
      <c r="J34" s="56" t="s">
        <v>21</v>
      </c>
      <c r="K34" s="67" t="s">
        <v>42</v>
      </c>
      <c r="L34" s="40" t="s">
        <v>116</v>
      </c>
      <c r="M34" s="57" t="s">
        <v>23</v>
      </c>
      <c r="N34" s="42" t="s">
        <v>102</v>
      </c>
      <c r="O34" s="79">
        <v>300000</v>
      </c>
    </row>
    <row r="35" spans="1:15" s="5" customFormat="1" ht="30" customHeight="1" x14ac:dyDescent="0.25">
      <c r="A35" s="32">
        <v>23</v>
      </c>
      <c r="B35" s="33">
        <v>361265</v>
      </c>
      <c r="C35" s="34" t="s">
        <v>103</v>
      </c>
      <c r="D35" s="34" t="s">
        <v>104</v>
      </c>
      <c r="E35" s="35">
        <v>41426</v>
      </c>
      <c r="F35" s="36">
        <v>11248605</v>
      </c>
      <c r="G35" s="36">
        <v>0</v>
      </c>
      <c r="H35" s="54">
        <v>1</v>
      </c>
      <c r="I35" s="38" t="s">
        <v>19</v>
      </c>
      <c r="J35" s="56" t="s">
        <v>21</v>
      </c>
      <c r="K35" s="68" t="s">
        <v>20</v>
      </c>
      <c r="L35" s="40" t="s">
        <v>116</v>
      </c>
      <c r="M35" s="41" t="s">
        <v>23</v>
      </c>
      <c r="N35" s="42" t="s">
        <v>105</v>
      </c>
      <c r="O35" s="79">
        <v>300000</v>
      </c>
    </row>
    <row r="36" spans="1:15" s="10" customFormat="1" ht="30" customHeight="1" x14ac:dyDescent="0.25">
      <c r="A36" s="32">
        <v>24</v>
      </c>
      <c r="B36" s="7">
        <v>360760</v>
      </c>
      <c r="C36" s="52" t="s">
        <v>106</v>
      </c>
      <c r="D36" s="53" t="s">
        <v>107</v>
      </c>
      <c r="E36" s="8">
        <v>42177</v>
      </c>
      <c r="F36" s="11">
        <v>3250000</v>
      </c>
      <c r="G36" s="26">
        <v>0</v>
      </c>
      <c r="H36" s="54">
        <v>1</v>
      </c>
      <c r="I36" s="58" t="s">
        <v>19</v>
      </c>
      <c r="J36" s="56" t="s">
        <v>21</v>
      </c>
      <c r="K36" s="55" t="s">
        <v>29</v>
      </c>
      <c r="L36" s="40" t="s">
        <v>116</v>
      </c>
      <c r="M36" s="57" t="s">
        <v>23</v>
      </c>
      <c r="N36" s="42" t="s">
        <v>108</v>
      </c>
      <c r="O36" s="75">
        <v>250000</v>
      </c>
    </row>
    <row r="37" spans="1:15" s="10" customFormat="1" ht="30" customHeight="1" x14ac:dyDescent="0.25">
      <c r="A37" s="32">
        <v>25</v>
      </c>
      <c r="B37" s="7">
        <v>335574</v>
      </c>
      <c r="C37" s="52" t="s">
        <v>109</v>
      </c>
      <c r="D37" s="53" t="s">
        <v>110</v>
      </c>
      <c r="E37" s="8">
        <v>44782</v>
      </c>
      <c r="F37" s="11">
        <v>11500000</v>
      </c>
      <c r="G37" s="26">
        <v>0</v>
      </c>
      <c r="H37" s="54">
        <v>1</v>
      </c>
      <c r="I37" s="58" t="s">
        <v>19</v>
      </c>
      <c r="J37" s="56" t="s">
        <v>21</v>
      </c>
      <c r="K37" s="55" t="s">
        <v>29</v>
      </c>
      <c r="L37" s="40" t="s">
        <v>116</v>
      </c>
      <c r="M37" s="57" t="s">
        <v>23</v>
      </c>
      <c r="N37" s="42" t="s">
        <v>111</v>
      </c>
      <c r="O37" s="77">
        <v>600000</v>
      </c>
    </row>
    <row r="38" spans="1:15" x14ac:dyDescent="0.25">
      <c r="A38" s="1"/>
      <c r="B38" s="1"/>
      <c r="C38" s="1"/>
      <c r="D38" s="72"/>
      <c r="E38" s="2"/>
      <c r="F38" s="3"/>
      <c r="G38" s="3"/>
      <c r="H38" s="3"/>
      <c r="I38" s="4"/>
      <c r="J38" s="4"/>
      <c r="K38" s="22"/>
      <c r="L38" s="22"/>
      <c r="M38" s="4"/>
      <c r="N38" s="4"/>
    </row>
    <row r="39" spans="1:15" x14ac:dyDescent="0.25">
      <c r="A39" s="1"/>
      <c r="B39" s="1"/>
      <c r="C39" s="1"/>
      <c r="D39" s="72"/>
      <c r="E39" s="2"/>
      <c r="F39" s="3"/>
      <c r="G39" s="3"/>
      <c r="H39" s="3"/>
      <c r="I39" s="4"/>
      <c r="J39" s="4"/>
      <c r="K39" s="22"/>
      <c r="L39" s="22"/>
      <c r="M39" s="4"/>
      <c r="N39" s="4"/>
      <c r="O39" s="21">
        <f>SUM(O6:O37)</f>
        <v>4180000</v>
      </c>
    </row>
    <row r="40" spans="1:15" x14ac:dyDescent="0.25">
      <c r="A40" s="1"/>
      <c r="B40" s="1"/>
      <c r="C40" s="1"/>
      <c r="D40" s="72"/>
      <c r="E40" s="2"/>
      <c r="F40" s="3"/>
      <c r="G40" s="3"/>
      <c r="H40" s="3"/>
      <c r="I40" s="4"/>
      <c r="J40" s="4"/>
      <c r="K40" s="22"/>
      <c r="L40" s="22"/>
      <c r="M40" s="4"/>
      <c r="N40" s="4"/>
    </row>
    <row r="41" spans="1:15" x14ac:dyDescent="0.25">
      <c r="A41" s="1"/>
      <c r="B41" s="1"/>
      <c r="C41" s="1"/>
      <c r="D41" s="72"/>
      <c r="E41" s="2"/>
      <c r="F41" s="3"/>
      <c r="G41" s="3"/>
      <c r="H41" s="3"/>
      <c r="I41" s="4"/>
      <c r="J41" s="4"/>
      <c r="K41" s="22"/>
      <c r="L41" s="22"/>
      <c r="M41" s="4"/>
      <c r="N41" s="4"/>
    </row>
    <row r="42" spans="1:15" x14ac:dyDescent="0.25">
      <c r="A42" s="1"/>
      <c r="B42" s="1"/>
      <c r="C42" s="1"/>
      <c r="D42" s="72"/>
      <c r="E42" s="2"/>
      <c r="F42" s="3"/>
      <c r="G42" s="3"/>
      <c r="H42" s="3"/>
      <c r="I42" s="4"/>
      <c r="J42" s="4"/>
      <c r="K42" s="22"/>
      <c r="L42" s="22"/>
      <c r="M42" s="4"/>
      <c r="N42" s="4"/>
    </row>
    <row r="43" spans="1:15" x14ac:dyDescent="0.25">
      <c r="A43" s="1"/>
      <c r="B43" s="1"/>
      <c r="C43" s="1"/>
      <c r="D43" s="72"/>
      <c r="E43" s="2"/>
      <c r="F43" s="3"/>
      <c r="G43" s="3"/>
      <c r="H43" s="3"/>
      <c r="I43" s="4"/>
      <c r="J43" s="4"/>
      <c r="K43" s="22"/>
      <c r="L43" s="22"/>
      <c r="M43" s="4"/>
      <c r="N43" s="4"/>
    </row>
    <row r="44" spans="1:15" x14ac:dyDescent="0.25">
      <c r="A44" s="1"/>
      <c r="B44" s="1"/>
      <c r="C44" s="1"/>
      <c r="D44" s="72"/>
      <c r="E44" s="2"/>
      <c r="F44" s="3"/>
      <c r="G44" s="3"/>
      <c r="H44" s="3"/>
      <c r="I44" s="4"/>
      <c r="J44" s="4"/>
      <c r="K44" s="22"/>
      <c r="L44" s="22"/>
      <c r="M44" s="4"/>
      <c r="N44" s="4"/>
    </row>
    <row r="45" spans="1:15" x14ac:dyDescent="0.25">
      <c r="A45" s="1"/>
      <c r="B45" s="1"/>
      <c r="C45" s="1"/>
      <c r="D45" s="72"/>
      <c r="E45" s="2"/>
      <c r="F45" s="3"/>
      <c r="G45" s="3"/>
      <c r="H45" s="3"/>
      <c r="I45" s="4"/>
      <c r="J45" s="4"/>
      <c r="K45" s="22"/>
      <c r="L45" s="22"/>
      <c r="M45" s="4"/>
      <c r="N45" s="4"/>
    </row>
    <row r="46" spans="1:15" x14ac:dyDescent="0.25">
      <c r="A46" s="1"/>
      <c r="B46" s="1"/>
      <c r="C46" s="1"/>
      <c r="D46" s="72"/>
      <c r="E46" s="2"/>
      <c r="F46" s="3"/>
      <c r="G46" s="3"/>
      <c r="H46" s="3"/>
      <c r="I46" s="4"/>
      <c r="J46" s="4"/>
      <c r="K46" s="22"/>
      <c r="L46" s="22"/>
      <c r="M46" s="4"/>
      <c r="N46" s="4"/>
    </row>
    <row r="47" spans="1:15" x14ac:dyDescent="0.25">
      <c r="A47" s="1"/>
      <c r="B47" s="1"/>
      <c r="C47" s="1"/>
      <c r="D47" s="72"/>
      <c r="E47" s="2"/>
      <c r="F47" s="3"/>
      <c r="G47" s="3"/>
      <c r="H47" s="3"/>
      <c r="I47" s="4"/>
      <c r="J47" s="4"/>
      <c r="K47" s="22"/>
      <c r="L47" s="22"/>
      <c r="M47" s="4"/>
      <c r="N47" s="4"/>
    </row>
    <row r="48" spans="1:15" x14ac:dyDescent="0.25">
      <c r="A48" s="1"/>
      <c r="B48" s="1"/>
      <c r="C48" s="1"/>
      <c r="D48" s="72"/>
      <c r="E48" s="2"/>
      <c r="F48" s="3"/>
      <c r="G48" s="3"/>
      <c r="H48" s="3"/>
      <c r="I48" s="4"/>
      <c r="J48" s="4"/>
      <c r="K48" s="22"/>
      <c r="L48" s="22"/>
      <c r="M48" s="4"/>
      <c r="N48" s="4"/>
    </row>
    <row r="49" spans="1:15" x14ac:dyDescent="0.25">
      <c r="A49" s="1"/>
      <c r="B49" s="1"/>
      <c r="C49" s="1"/>
      <c r="D49" s="72"/>
      <c r="E49" s="2"/>
      <c r="F49" s="3"/>
      <c r="G49" s="3"/>
      <c r="H49" s="3"/>
      <c r="I49" s="4"/>
      <c r="J49" s="4"/>
      <c r="K49" s="22"/>
      <c r="L49" s="22"/>
      <c r="M49" s="4"/>
      <c r="N49" s="4"/>
    </row>
    <row r="50" spans="1:15" x14ac:dyDescent="0.25">
      <c r="A50" s="1"/>
      <c r="B50" s="1"/>
      <c r="C50" s="1"/>
      <c r="D50" s="72"/>
      <c r="E50" s="2"/>
      <c r="F50" s="3"/>
      <c r="G50" s="3"/>
      <c r="H50" s="3"/>
      <c r="I50" s="4"/>
      <c r="J50" s="4"/>
      <c r="K50" s="22"/>
      <c r="L50" s="22"/>
      <c r="M50" s="4"/>
      <c r="N50" s="4"/>
    </row>
    <row r="51" spans="1:15" x14ac:dyDescent="0.25">
      <c r="A51" s="1"/>
      <c r="B51" s="1"/>
      <c r="C51" s="1"/>
      <c r="D51" s="72"/>
      <c r="E51" s="2"/>
      <c r="F51" s="3"/>
      <c r="G51" s="3"/>
      <c r="H51" s="3"/>
      <c r="I51" s="4"/>
      <c r="J51" s="4"/>
      <c r="K51" s="22"/>
      <c r="L51" s="22"/>
      <c r="M51" s="4"/>
      <c r="N51" s="4"/>
    </row>
    <row r="52" spans="1:15" x14ac:dyDescent="0.25">
      <c r="A52" s="1"/>
      <c r="B52" s="1"/>
      <c r="C52" s="1"/>
      <c r="D52" s="72"/>
      <c r="E52" s="2"/>
      <c r="F52" s="3"/>
      <c r="G52" s="3"/>
      <c r="H52" s="3"/>
      <c r="I52" s="4"/>
      <c r="J52" s="4"/>
      <c r="K52" s="22"/>
      <c r="L52" s="22"/>
      <c r="M52" s="4"/>
      <c r="N52" s="4"/>
    </row>
    <row r="53" spans="1:15" x14ac:dyDescent="0.25">
      <c r="A53" s="1"/>
      <c r="B53" s="1"/>
      <c r="C53" s="1"/>
      <c r="D53" s="72"/>
      <c r="E53" s="2"/>
      <c r="F53" s="3"/>
      <c r="G53" s="3"/>
      <c r="H53" s="3"/>
      <c r="I53" s="4"/>
      <c r="J53" s="4"/>
      <c r="K53" s="22"/>
      <c r="L53" s="22"/>
      <c r="M53" s="4"/>
      <c r="N53" s="4"/>
    </row>
    <row r="54" spans="1:15" x14ac:dyDescent="0.25">
      <c r="A54" s="1"/>
      <c r="B54" s="1"/>
      <c r="C54" s="1"/>
      <c r="D54" s="72"/>
      <c r="E54" s="2"/>
      <c r="F54" s="3"/>
      <c r="G54" s="3"/>
      <c r="H54" s="3"/>
      <c r="I54" s="4"/>
      <c r="J54" s="4"/>
      <c r="K54" s="22"/>
      <c r="L54" s="22"/>
      <c r="M54" s="4"/>
      <c r="N54" s="4"/>
    </row>
    <row r="55" spans="1:15" x14ac:dyDescent="0.25">
      <c r="A55" s="1"/>
      <c r="B55" s="1"/>
      <c r="C55" s="1"/>
      <c r="D55" s="72"/>
      <c r="E55" s="2"/>
      <c r="F55" s="3"/>
      <c r="G55" s="3"/>
      <c r="H55" s="3"/>
      <c r="I55" s="4"/>
      <c r="J55" s="4"/>
      <c r="K55" s="22"/>
      <c r="L55" s="22"/>
      <c r="M55" s="4"/>
      <c r="N55" s="4"/>
    </row>
    <row r="56" spans="1:15" x14ac:dyDescent="0.25">
      <c r="A56" s="1"/>
      <c r="B56" s="1"/>
      <c r="C56" s="1"/>
      <c r="D56" s="72"/>
      <c r="E56" s="2"/>
      <c r="F56" s="3"/>
      <c r="G56" s="3"/>
      <c r="H56" s="3"/>
      <c r="I56" s="4"/>
      <c r="J56" s="4"/>
      <c r="K56" s="22"/>
      <c r="L56" s="22"/>
      <c r="M56" s="4"/>
      <c r="N56" s="4"/>
    </row>
    <row r="57" spans="1:15" x14ac:dyDescent="0.25">
      <c r="A57" s="1"/>
      <c r="B57" s="1"/>
      <c r="C57" s="1"/>
      <c r="D57" s="72"/>
      <c r="E57" s="2"/>
      <c r="F57" s="3"/>
      <c r="G57" s="3"/>
      <c r="H57" s="3"/>
      <c r="I57" s="4"/>
      <c r="J57" s="4"/>
      <c r="K57" s="22"/>
      <c r="L57" s="22"/>
      <c r="M57" s="4"/>
      <c r="N57" s="4"/>
    </row>
    <row r="58" spans="1:15" x14ac:dyDescent="0.25">
      <c r="A58" s="1"/>
      <c r="B58" s="1"/>
      <c r="C58" s="1"/>
      <c r="D58" s="72"/>
      <c r="E58" s="2"/>
      <c r="F58" s="3"/>
      <c r="G58" s="3"/>
      <c r="H58" s="3"/>
      <c r="I58" s="4"/>
      <c r="J58" s="4"/>
      <c r="K58" s="22"/>
      <c r="L58" s="22"/>
      <c r="M58" s="4"/>
      <c r="N58" s="4"/>
    </row>
    <row r="60" spans="1:15" s="6" customFormat="1" x14ac:dyDescent="0.25">
      <c r="A60" s="13"/>
      <c r="C60" s="87" t="s">
        <v>112</v>
      </c>
      <c r="D60" s="87"/>
      <c r="F60" s="88" t="s">
        <v>113</v>
      </c>
      <c r="G60" s="88"/>
      <c r="H60" s="14"/>
      <c r="I60" s="15"/>
      <c r="J60" s="15"/>
      <c r="K60" s="89" t="s">
        <v>114</v>
      </c>
      <c r="L60" s="89"/>
      <c r="M60" s="16"/>
      <c r="N60" s="15"/>
      <c r="O60" s="76"/>
    </row>
    <row r="61" spans="1:15" ht="15" customHeight="1" x14ac:dyDescent="0.25">
      <c r="C61" s="81" t="s">
        <v>115</v>
      </c>
      <c r="D61" s="81"/>
      <c r="F61" s="81" t="s">
        <v>115</v>
      </c>
      <c r="G61" s="81"/>
      <c r="K61" s="81" t="s">
        <v>115</v>
      </c>
      <c r="L61" s="81"/>
    </row>
  </sheetData>
  <autoFilter ref="A2:N61" xr:uid="{00000000-0009-0000-0000-000000000000}"/>
  <mergeCells count="10">
    <mergeCell ref="C61:D61"/>
    <mergeCell ref="F61:G61"/>
    <mergeCell ref="K61:L61"/>
    <mergeCell ref="A1:N1"/>
    <mergeCell ref="A3:D3"/>
    <mergeCell ref="A4:D4"/>
    <mergeCell ref="B12:C12"/>
    <mergeCell ref="C60:D60"/>
    <mergeCell ref="F60:G60"/>
    <mergeCell ref="K60:L60"/>
  </mergeCells>
  <conditionalFormatting sqref="B2">
    <cfRule type="duplicateValues" dxfId="12" priority="12" stopIfTrue="1"/>
  </conditionalFormatting>
  <conditionalFormatting sqref="C13:C16">
    <cfRule type="duplicateValues" dxfId="11" priority="11"/>
  </conditionalFormatting>
  <conditionalFormatting sqref="C17">
    <cfRule type="duplicateValues" dxfId="10" priority="10"/>
  </conditionalFormatting>
  <conditionalFormatting sqref="C11">
    <cfRule type="duplicateValues" dxfId="9" priority="9"/>
  </conditionalFormatting>
  <conditionalFormatting sqref="D11">
    <cfRule type="duplicateValues" dxfId="8" priority="8"/>
  </conditionalFormatting>
  <conditionalFormatting sqref="C22:C23">
    <cfRule type="duplicateValues" dxfId="7" priority="7"/>
  </conditionalFormatting>
  <conditionalFormatting sqref="C26:C27">
    <cfRule type="duplicateValues" dxfId="6" priority="6"/>
  </conditionalFormatting>
  <conditionalFormatting sqref="D26:D27">
    <cfRule type="duplicateValues" dxfId="5" priority="5"/>
  </conditionalFormatting>
  <conditionalFormatting sqref="C33:C34">
    <cfRule type="duplicateValues" dxfId="4" priority="4"/>
  </conditionalFormatting>
  <conditionalFormatting sqref="C35">
    <cfRule type="duplicateValues" dxfId="3" priority="3"/>
  </conditionalFormatting>
  <conditionalFormatting sqref="C37">
    <cfRule type="duplicateValues" dxfId="2" priority="2"/>
  </conditionalFormatting>
  <conditionalFormatting sqref="D37">
    <cfRule type="duplicateValues" dxfId="1" priority="1"/>
  </conditionalFormatting>
  <conditionalFormatting sqref="C6:C8">
    <cfRule type="duplicateValues" dxfId="0" priority="13"/>
  </conditionalFormatting>
  <pageMargins left="0.27" right="0.17" top="0.45" bottom="0.44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 Pham Duc (VP&amp;DVNB-QLTS&amp;ML HCM)</dc:creator>
  <cp:lastModifiedBy>Luu Pham Duc (VP&amp;DVNB-QLTS&amp;ML HCM)</cp:lastModifiedBy>
  <dcterms:created xsi:type="dcterms:W3CDTF">2024-12-09T09:01:29Z</dcterms:created>
  <dcterms:modified xsi:type="dcterms:W3CDTF">2025-02-26T07:42:10Z</dcterms:modified>
</cp:coreProperties>
</file>